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Смета" sheetId="3" r:id="rId1"/>
  </sheets>
  <definedNames>
    <definedName name="_xlnm.Print_Area" localSheetId="0">Смета!$A$1:$D$51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3" l="1"/>
  <c r="B47" i="3" l="1"/>
  <c r="D40" i="3" l="1"/>
  <c r="D37" i="3"/>
  <c r="D32" i="3"/>
  <c r="D23" i="3"/>
  <c r="D18" i="3"/>
  <c r="D11" i="3"/>
  <c r="D17" i="3" s="1"/>
  <c r="B45" i="3" l="1"/>
  <c r="G45" i="3" s="1"/>
  <c r="D46" i="3"/>
  <c r="G46" i="3" l="1"/>
  <c r="G47" i="3" s="1"/>
</calcChain>
</file>

<file path=xl/sharedStrings.xml><?xml version="1.0" encoding="utf-8"?>
<sst xmlns="http://schemas.openxmlformats.org/spreadsheetml/2006/main" count="66" uniqueCount="66">
  <si>
    <t>УТВЕРЖДАЮ</t>
  </si>
  <si>
    <t>(руководитель подразделения/школы/управления, подписывающего хоз.договор)</t>
  </si>
  <si>
    <t>______________ _________________</t>
  </si>
  <si>
    <t>СМЕТА</t>
  </si>
  <si>
    <t>расходов на выполнение договора на выполнение работ (оказание услуг) №</t>
  </si>
  <si>
    <t>Наименование статей расходов</t>
  </si>
  <si>
    <t>Статьи расходов  КВР</t>
  </si>
  <si>
    <t>Статьи расходов КОСГУ</t>
  </si>
  <si>
    <t>Всего, руб.</t>
  </si>
  <si>
    <t>Заработная плата, в том числе:</t>
  </si>
  <si>
    <t xml:space="preserve">Заработная плата АУП </t>
  </si>
  <si>
    <t>Заработная плата НР</t>
  </si>
  <si>
    <t>Заработная плата НС</t>
  </si>
  <si>
    <t xml:space="preserve">Заработная плата ППС </t>
  </si>
  <si>
    <t>Начисления на з/п</t>
  </si>
  <si>
    <t>Командировки работников:</t>
  </si>
  <si>
    <t>Командировки сотрудников (суточные)</t>
  </si>
  <si>
    <t>Командировки сотрудников (проживание)</t>
  </si>
  <si>
    <t>Командировки сотрудников (транспортные расходы, ГСМ)</t>
  </si>
  <si>
    <t>Командировки сотрудников (оформление визы, страховки, сборы, рег. взносы)</t>
  </si>
  <si>
    <t>Поездки студентов (аспирантов):</t>
  </si>
  <si>
    <t>Поездки студентов и аспирантов (суточные)</t>
  </si>
  <si>
    <t>Поездки студентов и аспирантов (проживание)</t>
  </si>
  <si>
    <t>Поездки студентов и аспирантов (транспортные расходы)</t>
  </si>
  <si>
    <t>Поездки зарубежные студентов и аспирантов (оформление визы, страховки, сборы, рег. взносы)</t>
  </si>
  <si>
    <t>Арендная плата за пользование имуществом</t>
  </si>
  <si>
    <t>Содержание имущества прочее</t>
  </si>
  <si>
    <t>Прочие услуги, всего:</t>
  </si>
  <si>
    <t>Договоры ГПХ</t>
  </si>
  <si>
    <t>Услуги сторонних организаций прочие</t>
  </si>
  <si>
    <t>Прочие расходы:</t>
  </si>
  <si>
    <t>Госпошлины прочие</t>
  </si>
  <si>
    <t>Госпошлины за поддержку действия патентов</t>
  </si>
  <si>
    <t>Увеличение стоимости материальных запасов:</t>
  </si>
  <si>
    <t>Комплектующие прочие</t>
  </si>
  <si>
    <t>проверка:</t>
  </si>
  <si>
    <t>Итого прямые расходы:</t>
  </si>
  <si>
    <t>итого прямые затраты</t>
  </si>
  <si>
    <t>Накладные расходы:</t>
  </si>
  <si>
    <t>для проверки строки "ВСЕГО"</t>
  </si>
  <si>
    <t>общая сумма х/д</t>
  </si>
  <si>
    <t>НДС, 20%</t>
  </si>
  <si>
    <t>откл. в стоимости х/д</t>
  </si>
  <si>
    <t>ВСЕГО:</t>
  </si>
  <si>
    <t>Примечание к заполнению сметы:</t>
  </si>
  <si>
    <t>Затемненные строки являются расчетными, отражают свод по статьям расходов - заполняются автоматически</t>
  </si>
  <si>
    <t>Заработная плата</t>
  </si>
  <si>
    <t>Работы и услуги сторонних организаций (научного характера)</t>
  </si>
  <si>
    <t>"____"_________________________ 20       г.</t>
  </si>
  <si>
    <t>СПИСОК СОГЛАСУЮЩИХ:</t>
  </si>
  <si>
    <t>Очередь согласования</t>
  </si>
  <si>
    <t>Примечание</t>
  </si>
  <si>
    <t>Руководитель проекта</t>
  </si>
  <si>
    <t>Директор Школы</t>
  </si>
  <si>
    <t>Экономист ПЭО</t>
  </si>
  <si>
    <t>Если сумма договора свыше полномочий по подписанию хоз.договора руководителя Школы</t>
  </si>
  <si>
    <t>4*</t>
  </si>
  <si>
    <t>Проректор НСП*</t>
  </si>
  <si>
    <t>Материальные запасы, в т.ч. реактивы и химреагенты для выполнения НИР</t>
  </si>
  <si>
    <t>Содержание и обслуживание оборудования</t>
  </si>
  <si>
    <t>Содержание помещений</t>
  </si>
  <si>
    <t>Услуги по разработке программного обеспечения</t>
  </si>
  <si>
    <r>
      <t>Руководитель</t>
    </r>
    <r>
      <rPr>
        <sz val="16"/>
        <color theme="1"/>
        <rFont val="Arial"/>
        <family val="2"/>
        <charset val="204"/>
      </rPr>
      <t xml:space="preserve"> х/д</t>
    </r>
  </si>
  <si>
    <t>Увеличение стоимости канцелярских товаров</t>
  </si>
  <si>
    <t>Увеличение стоимости прочих материальных запасов</t>
  </si>
  <si>
    <t>Для определения объема прямых расходов по проекту, необходимо заполнить ячейку "ВСЕГО" и проставить величину накладных расходов в %. 
Расчетная ставка НДС заполняется/исключается (показатель отключается нажатием кнопкой "мыши") в соответствии с условиями Проекта/Гранта
Расчет НДС, объема накладных и величина прямых расходов рассчитаются по заданным формулам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</si>
</sst>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  <charset val="204"/>
    </font>
    <font>
      <sz val="11"/>
      <color theme="1"/>
      <name val="Arial"/>
      <family val="2"/>
      <charset val="204"/>
    </font>
    <font>
      <sz val="11"/>
      <color theme="0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color rgb="FF0070C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4" fontId="5" fillId="2" borderId="5" xfId="0" applyNumberFormat="1" applyFont="1" applyFill="1" applyBorder="1" applyAlignment="1">
      <alignment vertical="center" wrapText="1"/>
    </xf>
    <xf numFmtId="49" fontId="11" fillId="0" borderId="2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 applyProtection="1">
      <alignment vertical="center" wrapText="1"/>
      <protection locked="0"/>
    </xf>
    <xf numFmtId="49" fontId="11" fillId="0" borderId="17" xfId="0" applyNumberFormat="1" applyFont="1" applyBorder="1" applyAlignment="1">
      <alignment vertical="center" wrapText="1"/>
    </xf>
    <xf numFmtId="49" fontId="11" fillId="0" borderId="18" xfId="0" applyNumberFormat="1" applyFont="1" applyBorder="1" applyAlignment="1">
      <alignment vertical="center" wrapText="1"/>
    </xf>
    <xf numFmtId="4" fontId="11" fillId="0" borderId="18" xfId="0" applyNumberFormat="1" applyFont="1" applyBorder="1" applyAlignment="1" applyProtection="1">
      <alignment vertical="center" wrapText="1"/>
      <protection locked="0"/>
    </xf>
    <xf numFmtId="0" fontId="10" fillId="2" borderId="3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2" borderId="3" xfId="0" applyNumberFormat="1" applyFont="1" applyFill="1" applyBorder="1" applyAlignment="1" applyProtection="1">
      <alignment vertical="center" wrapText="1"/>
    </xf>
    <xf numFmtId="49" fontId="11" fillId="0" borderId="22" xfId="0" applyNumberFormat="1" applyFont="1" applyBorder="1" applyAlignment="1">
      <alignment vertical="center" wrapText="1"/>
    </xf>
    <xf numFmtId="4" fontId="5" fillId="0" borderId="23" xfId="0" applyNumberFormat="1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5" fillId="2" borderId="5" xfId="0" applyNumberFormat="1" applyFont="1" applyFill="1" applyBorder="1" applyAlignment="1" applyProtection="1">
      <alignment vertical="center" wrapText="1"/>
      <protection locked="0"/>
    </xf>
    <xf numFmtId="0" fontId="11" fillId="0" borderId="23" xfId="0" applyFont="1" applyFill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4" fontId="11" fillId="0" borderId="22" xfId="0" applyNumberFormat="1" applyFont="1" applyBorder="1" applyAlignment="1" applyProtection="1">
      <alignment vertical="center" wrapText="1"/>
      <protection locked="0"/>
    </xf>
    <xf numFmtId="0" fontId="5" fillId="0" borderId="2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23" xfId="0" quotePrefix="1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vertical="center" wrapText="1"/>
      <protection locked="0"/>
    </xf>
    <xf numFmtId="4" fontId="5" fillId="0" borderId="5" xfId="0" applyNumberFormat="1" applyFont="1" applyBorder="1" applyAlignment="1" applyProtection="1">
      <alignment vertical="center" wrapText="1"/>
    </xf>
    <xf numFmtId="0" fontId="5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5" fillId="0" borderId="0" xfId="0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6" fillId="0" borderId="0" xfId="0" quotePrefix="1" applyFont="1" applyBorder="1" applyAlignment="1">
      <alignment vertical="center" wrapText="1"/>
    </xf>
    <xf numFmtId="0" fontId="17" fillId="0" borderId="0" xfId="0" applyFont="1" applyAlignment="1" applyProtection="1">
      <alignment horizontal="left" vertical="center"/>
      <protection locked="0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64" fontId="3" fillId="0" borderId="0" xfId="2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1" fillId="0" borderId="17" xfId="0" quotePrefix="1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2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9" fontId="5" fillId="0" borderId="6" xfId="1" applyNumberFormat="1" applyFont="1" applyBorder="1" applyAlignment="1" applyProtection="1">
      <alignment horizontal="center" vertical="center" wrapText="1"/>
      <protection locked="0"/>
    </xf>
    <xf numFmtId="9" fontId="5" fillId="0" borderId="7" xfId="1" applyNumberFormat="1" applyFont="1" applyBorder="1" applyAlignment="1" applyProtection="1">
      <alignment horizontal="center" vertical="center" wrapText="1"/>
      <protection locked="0"/>
    </xf>
    <xf numFmtId="4" fontId="5" fillId="0" borderId="6" xfId="0" applyNumberFormat="1" applyFont="1" applyBorder="1" applyAlignment="1" applyProtection="1">
      <alignment horizontal="right" vertical="center" wrapText="1"/>
      <protection hidden="1"/>
    </xf>
    <xf numFmtId="4" fontId="5" fillId="0" borderId="7" xfId="0" applyNumberFormat="1" applyFont="1" applyBorder="1" applyAlignment="1" applyProtection="1">
      <alignment horizontal="right" vertical="center" wrapText="1"/>
      <protection hidden="1"/>
    </xf>
    <xf numFmtId="4" fontId="5" fillId="0" borderId="8" xfId="0" applyNumberFormat="1" applyFont="1" applyBorder="1" applyAlignment="1" applyProtection="1">
      <alignment horizontal="right" vertical="center" wrapText="1"/>
      <protection hidden="1"/>
    </xf>
    <xf numFmtId="4" fontId="12" fillId="0" borderId="2" xfId="0" applyNumberFormat="1" applyFont="1" applyBorder="1" applyAlignment="1">
      <alignment horizontal="center" vertical="center"/>
    </xf>
    <xf numFmtId="4" fontId="10" fillId="0" borderId="27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A$5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2743200</xdr:colOff>
          <xdr:row>45</xdr:row>
          <xdr:rowOff>190500</xdr:rowOff>
        </xdr:from>
        <xdr:to>
          <xdr:col>0</xdr:col>
          <xdr:colOff>3200400</xdr:colOff>
          <xdr:row>47</xdr:row>
          <xdr:rowOff>28575</xdr:rowOff>
        </xdr:to>
        <xdr:sp macro="" textlink="">
          <xdr:nvSpPr>
            <xdr:cNvPr id="4097" name="Check Box 1" descr="НДС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НДС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57150</xdr:colOff>
      <xdr:row>45</xdr:row>
      <xdr:rowOff>161925</xdr:rowOff>
    </xdr:from>
    <xdr:to>
      <xdr:col>5</xdr:col>
      <xdr:colOff>1314450</xdr:colOff>
      <xdr:row>47</xdr:row>
      <xdr:rowOff>152400</xdr:rowOff>
    </xdr:to>
    <xdr:cxnSp macro="">
      <xdr:nvCxnSpPr>
        <xdr:cNvPr id="11" name="Прямая со стрелко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7820025" y="9848850"/>
          <a:ext cx="2228850" cy="3714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62"/>
  <sheetViews>
    <sheetView tabSelected="1" topLeftCell="A4" zoomScale="70" zoomScaleNormal="70" workbookViewId="0">
      <selection activeCell="A55" sqref="A55:D55"/>
    </sheetView>
  </sheetViews>
  <sheetFormatPr defaultRowHeight="14.25" outlineLevelRow="1" x14ac:dyDescent="0.25"/>
  <cols>
    <col min="1" max="1" width="68.5703125" style="1" customWidth="1"/>
    <col min="2" max="2" width="13.140625" style="1" customWidth="1"/>
    <col min="3" max="3" width="13.7109375" style="1" customWidth="1"/>
    <col min="4" max="4" width="21.85546875" style="1" customWidth="1"/>
    <col min="5" max="5" width="14.5703125" style="1" bestFit="1" customWidth="1"/>
    <col min="6" max="6" width="27.85546875" style="1" customWidth="1"/>
    <col min="7" max="7" width="17.85546875" style="1" customWidth="1"/>
    <col min="8" max="8" width="95.28515625" style="1" customWidth="1"/>
    <col min="9" max="16384" width="9.140625" style="1"/>
  </cols>
  <sheetData>
    <row r="1" spans="1:8" ht="3.75" customHeight="1" x14ac:dyDescent="0.25"/>
    <row r="2" spans="1:8" ht="29.25" customHeight="1" x14ac:dyDescent="0.25">
      <c r="A2" s="2" t="b">
        <v>0</v>
      </c>
      <c r="B2" s="2"/>
      <c r="C2" s="3"/>
      <c r="D2" s="4" t="s">
        <v>0</v>
      </c>
      <c r="F2" s="5" t="s">
        <v>49</v>
      </c>
      <c r="G2" s="6" t="s">
        <v>50</v>
      </c>
      <c r="H2" s="5" t="s">
        <v>51</v>
      </c>
    </row>
    <row r="3" spans="1:8" ht="15.75" x14ac:dyDescent="0.25">
      <c r="A3" s="3"/>
      <c r="B3" s="3"/>
      <c r="C3" s="3"/>
      <c r="D3" s="7" t="s">
        <v>1</v>
      </c>
      <c r="F3" s="8" t="s">
        <v>52</v>
      </c>
      <c r="G3" s="9">
        <v>1</v>
      </c>
      <c r="H3" s="8"/>
    </row>
    <row r="4" spans="1:8" ht="18" x14ac:dyDescent="0.25">
      <c r="A4" s="3"/>
      <c r="B4" s="3"/>
      <c r="C4" s="3"/>
      <c r="D4" s="4" t="s">
        <v>2</v>
      </c>
      <c r="F4" s="8" t="s">
        <v>54</v>
      </c>
      <c r="G4" s="9">
        <v>2</v>
      </c>
      <c r="H4" s="8"/>
    </row>
    <row r="5" spans="1:8" ht="18" x14ac:dyDescent="0.25">
      <c r="A5" s="3"/>
      <c r="B5" s="3"/>
      <c r="C5" s="3"/>
      <c r="D5" s="4" t="s">
        <v>48</v>
      </c>
      <c r="F5" s="8" t="s">
        <v>53</v>
      </c>
      <c r="G5" s="9">
        <v>3</v>
      </c>
      <c r="H5" s="8"/>
    </row>
    <row r="6" spans="1:8" x14ac:dyDescent="0.25">
      <c r="A6" s="3"/>
      <c r="B6" s="3"/>
      <c r="C6" s="3"/>
      <c r="D6" s="3"/>
      <c r="F6" s="8" t="s">
        <v>57</v>
      </c>
      <c r="G6" s="9" t="s">
        <v>56</v>
      </c>
      <c r="H6" s="8" t="s">
        <v>55</v>
      </c>
    </row>
    <row r="7" spans="1:8" ht="18" x14ac:dyDescent="0.25">
      <c r="A7" s="62" t="s">
        <v>3</v>
      </c>
      <c r="B7" s="62"/>
      <c r="C7" s="62"/>
      <c r="D7" s="62"/>
    </row>
    <row r="8" spans="1:8" ht="18" x14ac:dyDescent="0.25">
      <c r="A8" s="63" t="s">
        <v>4</v>
      </c>
      <c r="B8" s="63"/>
      <c r="C8" s="63"/>
      <c r="D8" s="63"/>
    </row>
    <row r="9" spans="1:8" ht="7.5" customHeight="1" x14ac:dyDescent="0.25">
      <c r="A9" s="10"/>
      <c r="B9" s="10"/>
      <c r="C9" s="10"/>
      <c r="D9" s="11"/>
    </row>
    <row r="10" spans="1:8" ht="45.75" customHeight="1" x14ac:dyDescent="0.25">
      <c r="A10" s="12" t="s">
        <v>5</v>
      </c>
      <c r="B10" s="13" t="s">
        <v>6</v>
      </c>
      <c r="C10" s="13" t="s">
        <v>7</v>
      </c>
      <c r="D10" s="14" t="s">
        <v>8</v>
      </c>
    </row>
    <row r="11" spans="1:8" ht="15" x14ac:dyDescent="0.25">
      <c r="A11" s="15" t="s">
        <v>9</v>
      </c>
      <c r="B11" s="64">
        <v>111</v>
      </c>
      <c r="C11" s="67">
        <v>211</v>
      </c>
      <c r="D11" s="16">
        <f>SUM(D12:D16)</f>
        <v>0</v>
      </c>
    </row>
    <row r="12" spans="1:8" outlineLevel="1" x14ac:dyDescent="0.25">
      <c r="A12" s="17" t="s">
        <v>10</v>
      </c>
      <c r="B12" s="65"/>
      <c r="C12" s="68"/>
      <c r="D12" s="18"/>
    </row>
    <row r="13" spans="1:8" outlineLevel="1" x14ac:dyDescent="0.25">
      <c r="A13" s="19" t="s">
        <v>11</v>
      </c>
      <c r="B13" s="65"/>
      <c r="C13" s="68"/>
      <c r="D13" s="18"/>
    </row>
    <row r="14" spans="1:8" outlineLevel="1" x14ac:dyDescent="0.25">
      <c r="A14" s="19" t="s">
        <v>12</v>
      </c>
      <c r="B14" s="65"/>
      <c r="C14" s="68"/>
      <c r="D14" s="18"/>
    </row>
    <row r="15" spans="1:8" outlineLevel="1" x14ac:dyDescent="0.25">
      <c r="A15" s="19" t="s">
        <v>13</v>
      </c>
      <c r="B15" s="65"/>
      <c r="C15" s="68"/>
      <c r="D15" s="18"/>
    </row>
    <row r="16" spans="1:8" outlineLevel="1" x14ac:dyDescent="0.25">
      <c r="A16" s="20" t="s">
        <v>46</v>
      </c>
      <c r="B16" s="66"/>
      <c r="C16" s="69"/>
      <c r="D16" s="21"/>
    </row>
    <row r="17" spans="1:4" ht="19.5" customHeight="1" x14ac:dyDescent="0.25">
      <c r="A17" s="22" t="s">
        <v>14</v>
      </c>
      <c r="B17" s="23">
        <v>119</v>
      </c>
      <c r="C17" s="24">
        <v>213</v>
      </c>
      <c r="D17" s="25">
        <f>D11*30.2%</f>
        <v>0</v>
      </c>
    </row>
    <row r="18" spans="1:4" ht="15" x14ac:dyDescent="0.25">
      <c r="A18" s="15" t="s">
        <v>15</v>
      </c>
      <c r="B18" s="70">
        <v>112</v>
      </c>
      <c r="C18" s="72">
        <v>212</v>
      </c>
      <c r="D18" s="16">
        <f>SUM(D19:D22)</f>
        <v>0</v>
      </c>
    </row>
    <row r="19" spans="1:4" outlineLevel="1" x14ac:dyDescent="0.25">
      <c r="A19" s="17" t="s">
        <v>16</v>
      </c>
      <c r="B19" s="71"/>
      <c r="C19" s="73"/>
      <c r="D19" s="18"/>
    </row>
    <row r="20" spans="1:4" outlineLevel="1" x14ac:dyDescent="0.25">
      <c r="A20" s="19" t="s">
        <v>17</v>
      </c>
      <c r="B20" s="74">
        <v>112</v>
      </c>
      <c r="C20" s="76">
        <v>226</v>
      </c>
      <c r="D20" s="18"/>
    </row>
    <row r="21" spans="1:4" outlineLevel="1" x14ac:dyDescent="0.25">
      <c r="A21" s="19" t="s">
        <v>18</v>
      </c>
      <c r="B21" s="74"/>
      <c r="C21" s="76"/>
      <c r="D21" s="18"/>
    </row>
    <row r="22" spans="1:4" ht="15" customHeight="1" outlineLevel="1" x14ac:dyDescent="0.25">
      <c r="A22" s="26" t="s">
        <v>19</v>
      </c>
      <c r="B22" s="75"/>
      <c r="C22" s="77"/>
      <c r="D22" s="21"/>
    </row>
    <row r="23" spans="1:4" ht="15" x14ac:dyDescent="0.25">
      <c r="A23" s="15" t="s">
        <v>20</v>
      </c>
      <c r="B23" s="70">
        <v>113</v>
      </c>
      <c r="C23" s="72">
        <v>226</v>
      </c>
      <c r="D23" s="16">
        <f>SUM(D24:D27)</f>
        <v>0</v>
      </c>
    </row>
    <row r="24" spans="1:4" outlineLevel="1" x14ac:dyDescent="0.25">
      <c r="A24" s="17" t="s">
        <v>21</v>
      </c>
      <c r="B24" s="78"/>
      <c r="C24" s="80"/>
      <c r="D24" s="27"/>
    </row>
    <row r="25" spans="1:4" outlineLevel="1" x14ac:dyDescent="0.25">
      <c r="A25" s="19" t="s">
        <v>22</v>
      </c>
      <c r="B25" s="78"/>
      <c r="C25" s="80"/>
      <c r="D25" s="18"/>
    </row>
    <row r="26" spans="1:4" outlineLevel="1" x14ac:dyDescent="0.25">
      <c r="A26" s="19" t="s">
        <v>23</v>
      </c>
      <c r="B26" s="78"/>
      <c r="C26" s="80"/>
      <c r="D26" s="18"/>
    </row>
    <row r="27" spans="1:4" ht="24.75" customHeight="1" outlineLevel="1" x14ac:dyDescent="0.25">
      <c r="A27" s="26" t="s">
        <v>24</v>
      </c>
      <c r="B27" s="79"/>
      <c r="C27" s="81"/>
      <c r="D27" s="21"/>
    </row>
    <row r="28" spans="1:4" ht="15" x14ac:dyDescent="0.25">
      <c r="A28" s="28" t="s">
        <v>25</v>
      </c>
      <c r="B28" s="29">
        <v>244</v>
      </c>
      <c r="C28" s="29">
        <v>224</v>
      </c>
      <c r="D28" s="30"/>
    </row>
    <row r="29" spans="1:4" ht="15" x14ac:dyDescent="0.25">
      <c r="A29" s="15" t="s">
        <v>26</v>
      </c>
      <c r="B29" s="72">
        <v>244</v>
      </c>
      <c r="C29" s="72">
        <v>225</v>
      </c>
      <c r="D29" s="30">
        <f>SUM(D30:D31)</f>
        <v>0</v>
      </c>
    </row>
    <row r="30" spans="1:4" outlineLevel="1" x14ac:dyDescent="0.25">
      <c r="A30" s="19" t="s">
        <v>59</v>
      </c>
      <c r="B30" s="80"/>
      <c r="C30" s="80"/>
      <c r="D30" s="18"/>
    </row>
    <row r="31" spans="1:4" outlineLevel="1" x14ac:dyDescent="0.25">
      <c r="A31" s="19" t="s">
        <v>60</v>
      </c>
      <c r="B31" s="81"/>
      <c r="C31" s="81"/>
      <c r="D31" s="18"/>
    </row>
    <row r="32" spans="1:4" ht="15" x14ac:dyDescent="0.25">
      <c r="A32" s="15" t="s">
        <v>27</v>
      </c>
      <c r="B32" s="82">
        <v>244</v>
      </c>
      <c r="C32" s="72">
        <v>226</v>
      </c>
      <c r="D32" s="16">
        <f>SUM(D33:D36)</f>
        <v>0</v>
      </c>
    </row>
    <row r="33" spans="1:8" ht="15" customHeight="1" outlineLevel="1" x14ac:dyDescent="0.25">
      <c r="A33" s="31" t="s">
        <v>47</v>
      </c>
      <c r="B33" s="83"/>
      <c r="C33" s="80"/>
      <c r="D33" s="18"/>
    </row>
    <row r="34" spans="1:8" ht="15" customHeight="1" outlineLevel="1" x14ac:dyDescent="0.25">
      <c r="A34" s="31" t="s">
        <v>61</v>
      </c>
      <c r="B34" s="83"/>
      <c r="C34" s="80"/>
      <c r="D34" s="18"/>
    </row>
    <row r="35" spans="1:8" ht="15" customHeight="1" outlineLevel="1" x14ac:dyDescent="0.25">
      <c r="A35" s="32" t="s">
        <v>28</v>
      </c>
      <c r="B35" s="83"/>
      <c r="C35" s="80"/>
      <c r="D35" s="18"/>
    </row>
    <row r="36" spans="1:8" ht="15" customHeight="1" outlineLevel="1" x14ac:dyDescent="0.25">
      <c r="A36" s="33" t="s">
        <v>29</v>
      </c>
      <c r="B36" s="84"/>
      <c r="C36" s="81"/>
      <c r="D36" s="34"/>
    </row>
    <row r="37" spans="1:8" ht="15" x14ac:dyDescent="0.25">
      <c r="A37" s="15" t="s">
        <v>30</v>
      </c>
      <c r="B37" s="70">
        <v>852</v>
      </c>
      <c r="C37" s="72">
        <v>291</v>
      </c>
      <c r="D37" s="16">
        <f>SUM(D38:D39)</f>
        <v>0</v>
      </c>
    </row>
    <row r="38" spans="1:8" outlineLevel="1" x14ac:dyDescent="0.25">
      <c r="A38" s="32" t="s">
        <v>31</v>
      </c>
      <c r="B38" s="71"/>
      <c r="C38" s="80"/>
      <c r="D38" s="18"/>
    </row>
    <row r="39" spans="1:8" outlineLevel="1" x14ac:dyDescent="0.25">
      <c r="A39" s="32" t="s">
        <v>32</v>
      </c>
      <c r="B39" s="35">
        <v>853</v>
      </c>
      <c r="C39" s="36">
        <v>291</v>
      </c>
      <c r="D39" s="21"/>
    </row>
    <row r="40" spans="1:8" ht="15" x14ac:dyDescent="0.25">
      <c r="A40" s="15" t="s">
        <v>33</v>
      </c>
      <c r="B40" s="72">
        <v>244</v>
      </c>
      <c r="C40" s="85">
        <v>346</v>
      </c>
      <c r="D40" s="16">
        <f>SUM(D41:D44)</f>
        <v>0</v>
      </c>
    </row>
    <row r="41" spans="1:8" outlineLevel="1" x14ac:dyDescent="0.25">
      <c r="A41" s="37" t="s">
        <v>34</v>
      </c>
      <c r="B41" s="80"/>
      <c r="C41" s="86"/>
      <c r="D41" s="18"/>
    </row>
    <row r="42" spans="1:8" ht="16.5" customHeight="1" outlineLevel="1" x14ac:dyDescent="0.25">
      <c r="A42" s="56" t="s">
        <v>58</v>
      </c>
      <c r="B42" s="80"/>
      <c r="C42" s="38">
        <v>346</v>
      </c>
      <c r="D42" s="18"/>
    </row>
    <row r="43" spans="1:8" ht="15.75" customHeight="1" outlineLevel="1" x14ac:dyDescent="0.25">
      <c r="A43" s="56" t="s">
        <v>64</v>
      </c>
      <c r="B43" s="80"/>
      <c r="C43" s="38">
        <v>346</v>
      </c>
      <c r="D43" s="18"/>
    </row>
    <row r="44" spans="1:8" ht="14.25" customHeight="1" outlineLevel="1" x14ac:dyDescent="0.25">
      <c r="A44" s="56" t="s">
        <v>63</v>
      </c>
      <c r="B44" s="81"/>
      <c r="C44" s="39">
        <v>346</v>
      </c>
      <c r="D44" s="21"/>
      <c r="F44" s="57"/>
      <c r="G44" s="58" t="s">
        <v>35</v>
      </c>
      <c r="H44" s="57"/>
    </row>
    <row r="45" spans="1:8" ht="15" x14ac:dyDescent="0.25">
      <c r="A45" s="28" t="s">
        <v>36</v>
      </c>
      <c r="B45" s="88">
        <f>D32+D40+D11+D17+D18+D23+D28+D29+D37</f>
        <v>0</v>
      </c>
      <c r="C45" s="89"/>
      <c r="D45" s="90"/>
      <c r="F45" s="57"/>
      <c r="G45" s="59">
        <f>D11+D17+D18+D23+D28+D29+D32+D37+D40-B45</f>
        <v>0</v>
      </c>
      <c r="H45" s="57" t="s">
        <v>37</v>
      </c>
    </row>
    <row r="46" spans="1:8" ht="14.25" customHeight="1" x14ac:dyDescent="0.25">
      <c r="A46" s="40" t="s">
        <v>38</v>
      </c>
      <c r="B46" s="91">
        <v>0.15</v>
      </c>
      <c r="C46" s="92"/>
      <c r="D46" s="41">
        <f>ROUND((B48-B47)*B46,0)</f>
        <v>0</v>
      </c>
      <c r="F46" s="60" t="s">
        <v>39</v>
      </c>
      <c r="G46" s="59">
        <f>B45+D46+B47</f>
        <v>0</v>
      </c>
      <c r="H46" s="61" t="s">
        <v>40</v>
      </c>
    </row>
    <row r="47" spans="1:8" ht="15" x14ac:dyDescent="0.25">
      <c r="A47" s="42" t="s">
        <v>41</v>
      </c>
      <c r="B47" s="93">
        <f>IF(A52,ROUND(B48/120*20,2),0)</f>
        <v>0</v>
      </c>
      <c r="C47" s="94"/>
      <c r="D47" s="95"/>
      <c r="F47" s="57"/>
      <c r="G47" s="59">
        <f>G46-B48</f>
        <v>0</v>
      </c>
      <c r="H47" s="57" t="s">
        <v>42</v>
      </c>
    </row>
    <row r="48" spans="1:8" ht="15.75" x14ac:dyDescent="0.25">
      <c r="A48" s="43" t="s">
        <v>43</v>
      </c>
      <c r="B48" s="96"/>
      <c r="C48" s="96"/>
      <c r="D48" s="96"/>
    </row>
    <row r="49" spans="1:5" ht="15" x14ac:dyDescent="0.25">
      <c r="A49" s="44"/>
      <c r="B49" s="97"/>
      <c r="C49" s="97"/>
      <c r="D49" s="97"/>
    </row>
    <row r="50" spans="1:5" x14ac:dyDescent="0.25">
      <c r="A50" s="3"/>
      <c r="B50" s="3"/>
      <c r="C50" s="3"/>
      <c r="D50" s="3"/>
    </row>
    <row r="51" spans="1:5" ht="20.25" x14ac:dyDescent="0.25">
      <c r="A51" s="45" t="s">
        <v>62</v>
      </c>
      <c r="B51" s="46"/>
      <c r="C51" s="47"/>
      <c r="D51" s="48"/>
    </row>
    <row r="52" spans="1:5" ht="18" hidden="1" x14ac:dyDescent="0.25">
      <c r="A52" s="49" t="b">
        <v>1</v>
      </c>
      <c r="B52" s="50"/>
      <c r="C52" s="51"/>
      <c r="D52" s="51"/>
    </row>
    <row r="53" spans="1:5" ht="18" x14ac:dyDescent="0.25">
      <c r="A53" s="49"/>
      <c r="B53" s="50"/>
      <c r="C53" s="51"/>
      <c r="D53" s="51"/>
    </row>
    <row r="54" spans="1:5" ht="15.75" x14ac:dyDescent="0.25">
      <c r="A54" s="52" t="s">
        <v>44</v>
      </c>
      <c r="D54" s="53"/>
    </row>
    <row r="55" spans="1:5" ht="82.5" customHeight="1" x14ac:dyDescent="0.25">
      <c r="A55" s="87" t="s">
        <v>65</v>
      </c>
      <c r="B55" s="87"/>
      <c r="C55" s="87"/>
      <c r="D55" s="87"/>
    </row>
    <row r="56" spans="1:5" ht="5.25" customHeight="1" x14ac:dyDescent="0.25">
      <c r="D56" s="54"/>
      <c r="E56" s="54"/>
    </row>
    <row r="57" spans="1:5" x14ac:dyDescent="0.25">
      <c r="A57" s="1" t="s">
        <v>45</v>
      </c>
      <c r="D57" s="55"/>
      <c r="E57" s="55"/>
    </row>
    <row r="58" spans="1:5" x14ac:dyDescent="0.25">
      <c r="D58" s="54"/>
    </row>
    <row r="59" spans="1:5" x14ac:dyDescent="0.25">
      <c r="D59" s="55"/>
    </row>
    <row r="60" spans="1:5" x14ac:dyDescent="0.25">
      <c r="D60" s="55"/>
    </row>
    <row r="62" spans="1:5" x14ac:dyDescent="0.25">
      <c r="D62" s="53"/>
    </row>
  </sheetData>
  <mergeCells count="24">
    <mergeCell ref="B37:B38"/>
    <mergeCell ref="C37:C38"/>
    <mergeCell ref="B40:B44"/>
    <mergeCell ref="C40:C41"/>
    <mergeCell ref="A55:D55"/>
    <mergeCell ref="B45:D45"/>
    <mergeCell ref="B46:C46"/>
    <mergeCell ref="B47:D47"/>
    <mergeCell ref="B48:D48"/>
    <mergeCell ref="B49:D49"/>
    <mergeCell ref="B20:B22"/>
    <mergeCell ref="C20:C22"/>
    <mergeCell ref="B23:B27"/>
    <mergeCell ref="C23:C27"/>
    <mergeCell ref="B32:B36"/>
    <mergeCell ref="C32:C36"/>
    <mergeCell ref="B29:B31"/>
    <mergeCell ref="C29:C31"/>
    <mergeCell ref="A7:D7"/>
    <mergeCell ref="A8:D8"/>
    <mergeCell ref="B11:B16"/>
    <mergeCell ref="C11:C16"/>
    <mergeCell ref="B18:B19"/>
    <mergeCell ref="C18:C19"/>
  </mergeCells>
  <conditionalFormatting sqref="B49">
    <cfRule type="cellIs" dxfId="12" priority="13" operator="equal">
      <formula>0</formula>
    </cfRule>
  </conditionalFormatting>
  <conditionalFormatting sqref="B45">
    <cfRule type="cellIs" dxfId="11" priority="12" operator="equal">
      <formula>0</formula>
    </cfRule>
  </conditionalFormatting>
  <conditionalFormatting sqref="D46">
    <cfRule type="cellIs" dxfId="10" priority="11" operator="equal">
      <formula>0</formula>
    </cfRule>
  </conditionalFormatting>
  <conditionalFormatting sqref="B47">
    <cfRule type="cellIs" dxfId="9" priority="10" operator="equal">
      <formula>0</formula>
    </cfRule>
  </conditionalFormatting>
  <conditionalFormatting sqref="D32">
    <cfRule type="cellIs" dxfId="8" priority="9" operator="equal">
      <formula>0</formula>
    </cfRule>
  </conditionalFormatting>
  <conditionalFormatting sqref="D37">
    <cfRule type="cellIs" dxfId="7" priority="8" operator="equal">
      <formula>0</formula>
    </cfRule>
  </conditionalFormatting>
  <conditionalFormatting sqref="D40">
    <cfRule type="cellIs" dxfId="6" priority="7" operator="equal">
      <formula>0</formula>
    </cfRule>
  </conditionalFormatting>
  <conditionalFormatting sqref="D29">
    <cfRule type="cellIs" dxfId="5" priority="6" operator="equal">
      <formula>0</formula>
    </cfRule>
  </conditionalFormatting>
  <conditionalFormatting sqref="D28">
    <cfRule type="cellIs" dxfId="4" priority="5" operator="equal">
      <formula>0</formula>
    </cfRule>
  </conditionalFormatting>
  <conditionalFormatting sqref="D18">
    <cfRule type="cellIs" dxfId="3" priority="4" operator="equal">
      <formula>0</formula>
    </cfRule>
  </conditionalFormatting>
  <conditionalFormatting sqref="D17">
    <cfRule type="cellIs" dxfId="2" priority="3" operator="equal">
      <formula>0</formula>
    </cfRule>
  </conditionalFormatting>
  <conditionalFormatting sqref="D11">
    <cfRule type="cellIs" dxfId="1" priority="2" operator="equal">
      <formula>0</formula>
    </cfRule>
  </conditionalFormatting>
  <conditionalFormatting sqref="D23">
    <cfRule type="cellIs" dxfId="0" priority="1" operator="equal">
      <formula>0</formula>
    </cfRule>
  </conditionalFormatting>
  <pageMargins left="0.11811023622047245" right="0.31496062992125984" top="0.15748031496062992" bottom="0.15748031496062992" header="0.31496062992125984" footer="0.31496062992125984"/>
  <pageSetup paperSize="9" scale="85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 altText="НДС">
                <anchor moveWithCells="1">
                  <from>
                    <xdr:col>0</xdr:col>
                    <xdr:colOff>2743200</xdr:colOff>
                    <xdr:row>45</xdr:row>
                    <xdr:rowOff>190500</xdr:rowOff>
                  </from>
                  <to>
                    <xdr:col>0</xdr:col>
                    <xdr:colOff>3200400</xdr:colOff>
                    <xdr:row>47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2025-07-11T04:01:04Z</dcterms:modified>
  <cp:category/>
  <cp:contentStatus/>
</cp:coreProperties>
</file>