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Смета" sheetId="3" r:id="rId1"/>
  </sheets>
  <definedNames>
    <definedName name="_xlnm.Print_Area" localSheetId="0">Смета!$A$1:$D$69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5" i="3" s="1"/>
  <c r="D50" i="3"/>
  <c r="B64" i="3" l="1"/>
  <c r="D63" i="3" s="1"/>
  <c r="D16" i="3"/>
  <c r="D21" i="3"/>
  <c r="D29" i="3"/>
  <c r="D35" i="3"/>
  <c r="D48" i="3"/>
  <c r="D53" i="3"/>
  <c r="D58" i="3"/>
  <c r="D62" i="3" l="1"/>
  <c r="G62" i="3" l="1"/>
  <c r="G63" i="3"/>
  <c r="G64" i="3" l="1"/>
</calcChain>
</file>

<file path=xl/sharedStrings.xml><?xml version="1.0" encoding="utf-8"?>
<sst xmlns="http://schemas.openxmlformats.org/spreadsheetml/2006/main" count="80" uniqueCount="80">
  <si>
    <t>УТВЕРЖДАЮ</t>
  </si>
  <si>
    <t>"____"_________________________ 202__ г.</t>
  </si>
  <si>
    <t>СМЕТА</t>
  </si>
  <si>
    <t>Наименование статей расходов</t>
  </si>
  <si>
    <t>Статьи расходов  КВР</t>
  </si>
  <si>
    <t>Статьи расходов КОСГУ</t>
  </si>
  <si>
    <t>Смета текущего финансового года, руб.</t>
  </si>
  <si>
    <t>Командировки работников:</t>
  </si>
  <si>
    <t>Командировки сотрудников (суточные)</t>
  </si>
  <si>
    <t>Командировки сотрудников (проживание)</t>
  </si>
  <si>
    <t>Командировки сотрудников (транспортные расходы, ГСМ)</t>
  </si>
  <si>
    <t>Командировки сотрудников (оформление визы, страховки, сборы, рег. взносы)</t>
  </si>
  <si>
    <t>Поездки студентов (аспирантов):</t>
  </si>
  <si>
    <t>Поездки студентов и аспирантов (суточные)</t>
  </si>
  <si>
    <t>Поездки студентов и аспирантов (проживание)</t>
  </si>
  <si>
    <t>Поездки студентов и аспирантов (транспортные расходы)</t>
  </si>
  <si>
    <t>Поездки зарубежные студентов и аспирантов (оформление визы, страховки, сборы, рег. взносы)</t>
  </si>
  <si>
    <t>Договоры ГПХ</t>
  </si>
  <si>
    <t>Оргвзносы, участие в конференциях, симпозиумах, семинарах, выставках</t>
  </si>
  <si>
    <t>Услуги сторонних организаций прочие</t>
  </si>
  <si>
    <t>Прочие расходы:</t>
  </si>
  <si>
    <t xml:space="preserve">Увеличение стоимости основных средств </t>
  </si>
  <si>
    <t>Компьютерное, мультимедийное оборудование, оргтехника</t>
  </si>
  <si>
    <t>Прочие основные средства</t>
  </si>
  <si>
    <t>Увеличение стоимости материальных запасов:</t>
  </si>
  <si>
    <t>Комплектующие прочие</t>
  </si>
  <si>
    <t>Итого прямые расходы:</t>
  </si>
  <si>
    <t>Примечание к заполнению сметы:</t>
  </si>
  <si>
    <t>Практика студентов (суточные)</t>
  </si>
  <si>
    <t>Практика студентов (проживание)</t>
  </si>
  <si>
    <t>Практика студентов (транспортные расходы)</t>
  </si>
  <si>
    <t>Реактивы, химреагенты, прочие мат. запасы для УЧЕБНОГО ПРОЦЕССА</t>
  </si>
  <si>
    <t>Доступ к базам данных</t>
  </si>
  <si>
    <t>Аккредитация образовательных программ</t>
  </si>
  <si>
    <t>Программное обеспечение (неисключительные права)</t>
  </si>
  <si>
    <t>Разработка, создание и поддержка сайтов, видеоматериалов, расходы на их продвижение</t>
  </si>
  <si>
    <t>Рекламные услуги и размещение</t>
  </si>
  <si>
    <t>Стажировки и повышение квалификации сотрудников</t>
  </si>
  <si>
    <t>Услуги по разработке программного обеспечения</t>
  </si>
  <si>
    <t>Услуги по реализации образовательных программ</t>
  </si>
  <si>
    <t>Экспресс-доставка, в т.ч. курьерская доставка</t>
  </si>
  <si>
    <t>Библиотечный фонд</t>
  </si>
  <si>
    <t>Учебное оборудование (для учебного процесса)</t>
  </si>
  <si>
    <t>Содержание и обслуживание оборудования</t>
  </si>
  <si>
    <t>Содержание помещений</t>
  </si>
  <si>
    <t>Руководитель основной образовательной программы</t>
  </si>
  <si>
    <t>Социальное обеспечение и иные выплаты населению:</t>
  </si>
  <si>
    <t>Стипендии</t>
  </si>
  <si>
    <t>Госпошлины прочие</t>
  </si>
  <si>
    <t>Проректор по образовательной деятельности</t>
  </si>
  <si>
    <t>__________________________________________</t>
  </si>
  <si>
    <t>расходов на выполнение основной образовательной программы в рамках платных образовательных услуг 
№ __________________________________</t>
  </si>
  <si>
    <t>СПИСОК СОГЛАСУЮЩИХ:</t>
  </si>
  <si>
    <t>Очередь согласования</t>
  </si>
  <si>
    <t>Примечание</t>
  </si>
  <si>
    <t>Руководитель проекта</t>
  </si>
  <si>
    <t>Экономист ПЭО</t>
  </si>
  <si>
    <t>Директор Школы</t>
  </si>
  <si>
    <t>Накладные расходы:</t>
  </si>
  <si>
    <t>НДС, 20%</t>
  </si>
  <si>
    <t>ВСЕГО:</t>
  </si>
  <si>
    <t>проверка:</t>
  </si>
  <si>
    <t>итого прямые затраты</t>
  </si>
  <si>
    <t>для проверки строки "ВСЕГО"</t>
  </si>
  <si>
    <t>общая сумма Проекта по смете (ПЗ+НР+НДС)</t>
  </si>
  <si>
    <t>откл. в стоимости Проекта</t>
  </si>
  <si>
    <t>Проректор УОД</t>
  </si>
  <si>
    <t>Госпошлины за поддержку действия патентов</t>
  </si>
  <si>
    <t>Заработная плата, в том числе:</t>
  </si>
  <si>
    <t xml:space="preserve">Заработная плата АУП </t>
  </si>
  <si>
    <t xml:space="preserve">Заработная плата ППС </t>
  </si>
  <si>
    <t>Заработная плата</t>
  </si>
  <si>
    <t>Начисления на з/п</t>
  </si>
  <si>
    <t>Работы, услуги по содержанию имущества</t>
  </si>
  <si>
    <t>Текущий ремонт помещений</t>
  </si>
  <si>
    <t>Договоры ГПХ по содержанию имущества</t>
  </si>
  <si>
    <t>Прочие работы, услуги, всего:</t>
  </si>
  <si>
    <t>Увеличение стоимости канцелярских товаров</t>
  </si>
  <si>
    <t>Ремонт оборудования</t>
  </si>
  <si>
    <t>Для определения объема прямых расходов по проекту, необходимо заполнить ячейку "ВСЕГО" и проставить величину накладных расходов в %. 
Расчетная ставка НДС заполняется/исключается (показатель отключается нажатием кнопкой "мыши") в соответствии с условиями Проекта
Расчет НДС, объема накладных и величина прямых расходов рассчитаются по заданным формулам.
Затемненные строки являются расчетными, отражают свод по статьям расходов - заполняются автоматически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</si>
</sst>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.5"/>
      <name val="Arial"/>
      <family val="2"/>
      <charset val="204"/>
    </font>
    <font>
      <b/>
      <sz val="11.5"/>
      <name val="Arial"/>
      <family val="2"/>
      <charset val="204"/>
    </font>
    <font>
      <b/>
      <sz val="9"/>
      <name val="Arial"/>
      <family val="2"/>
      <charset val="204"/>
    </font>
    <font>
      <sz val="11.5"/>
      <color theme="0"/>
      <name val="Arial"/>
      <family val="2"/>
      <charset val="204"/>
    </font>
    <font>
      <b/>
      <sz val="11.5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8"/>
      <color rgb="FF000000"/>
      <name val="Segoe U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0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4" fontId="7" fillId="2" borderId="2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Border="1" applyAlignment="1" applyProtection="1">
      <alignment vertical="center" wrapText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0" fontId="7" fillId="0" borderId="2" xfId="0" quotePrefix="1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vertical="center" wrapText="1"/>
      <protection locked="0"/>
    </xf>
    <xf numFmtId="4" fontId="18" fillId="0" borderId="5" xfId="0" applyNumberFormat="1" applyFont="1" applyBorder="1" applyAlignment="1" applyProtection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NumberFormat="1" applyFont="1" applyBorder="1" applyAlignment="1" applyProtection="1">
      <alignment horizontal="center" vertical="center" wrapText="1"/>
    </xf>
    <xf numFmtId="9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right" vertical="center" wrapText="1"/>
      <protection hidden="1"/>
    </xf>
    <xf numFmtId="4" fontId="18" fillId="0" borderId="7" xfId="0" applyNumberFormat="1" applyFont="1" applyBorder="1" applyAlignment="1" applyProtection="1">
      <alignment horizontal="right" vertical="center" wrapText="1"/>
      <protection hidden="1"/>
    </xf>
    <xf numFmtId="4" fontId="18" fillId="0" borderId="8" xfId="0" applyNumberFormat="1" applyFont="1" applyBorder="1" applyAlignment="1" applyProtection="1">
      <alignment horizontal="right" vertical="center" wrapText="1"/>
      <protection hidden="1"/>
    </xf>
    <xf numFmtId="4" fontId="2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</cellXfs>
  <cellStyles count="2">
    <cellStyle name="Обычный" xfId="0" builtinId="0"/>
    <cellStyle name="Процентный" xfId="1" builtinId="5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$6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2743200</xdr:colOff>
          <xdr:row>62</xdr:row>
          <xdr:rowOff>190500</xdr:rowOff>
        </xdr:from>
        <xdr:to>
          <xdr:col>0</xdr:col>
          <xdr:colOff>3200400</xdr:colOff>
          <xdr:row>64</xdr:row>
          <xdr:rowOff>28575</xdr:rowOff>
        </xdr:to>
        <xdr:sp macro="" textlink="">
          <xdr:nvSpPr>
            <xdr:cNvPr id="1025" name="Check Box 1" descr="НДС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НДС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57150</xdr:colOff>
      <xdr:row>63</xdr:row>
      <xdr:rowOff>163286</xdr:rowOff>
    </xdr:from>
    <xdr:to>
      <xdr:col>5</xdr:col>
      <xdr:colOff>1687285</xdr:colOff>
      <xdr:row>64</xdr:row>
      <xdr:rowOff>152401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8833757" y="12246429"/>
          <a:ext cx="2242457" cy="16600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72"/>
  <sheetViews>
    <sheetView tabSelected="1" topLeftCell="A34" zoomScale="80" zoomScaleNormal="80" workbookViewId="0">
      <selection activeCell="A72" sqref="A72:D72"/>
    </sheetView>
  </sheetViews>
  <sheetFormatPr defaultRowHeight="14.25" outlineLevelRow="1" x14ac:dyDescent="0.25"/>
  <cols>
    <col min="1" max="1" width="85.140625" style="1" customWidth="1"/>
    <col min="2" max="2" width="13.140625" style="1" customWidth="1"/>
    <col min="3" max="3" width="13.7109375" style="1" customWidth="1"/>
    <col min="4" max="4" width="19.85546875" style="1" customWidth="1"/>
    <col min="5" max="5" width="9.140625" style="1"/>
    <col min="6" max="6" width="29.42578125" style="1" customWidth="1"/>
    <col min="7" max="7" width="20.7109375" style="1" customWidth="1"/>
    <col min="8" max="8" width="47.5703125" style="1" customWidth="1"/>
    <col min="9" max="9" width="83.5703125" style="1" customWidth="1"/>
    <col min="10" max="16384" width="9.140625" style="1"/>
  </cols>
  <sheetData>
    <row r="1" spans="1:8" ht="3.75" customHeight="1" x14ac:dyDescent="0.25"/>
    <row r="2" spans="1:8" ht="32.25" customHeight="1" x14ac:dyDescent="0.25">
      <c r="A2" s="2" t="b">
        <v>0</v>
      </c>
      <c r="B2" s="2"/>
      <c r="C2" s="3"/>
      <c r="D2" s="6" t="s">
        <v>0</v>
      </c>
      <c r="F2" s="46" t="s">
        <v>52</v>
      </c>
      <c r="G2" s="47" t="s">
        <v>53</v>
      </c>
      <c r="H2" s="46" t="s">
        <v>54</v>
      </c>
    </row>
    <row r="3" spans="1:8" ht="15.75" x14ac:dyDescent="0.25">
      <c r="A3" s="5"/>
      <c r="B3" s="5"/>
      <c r="C3" s="5"/>
      <c r="D3" s="6" t="s">
        <v>49</v>
      </c>
      <c r="F3" s="48" t="s">
        <v>55</v>
      </c>
      <c r="G3" s="49">
        <v>1</v>
      </c>
      <c r="H3" s="48"/>
    </row>
    <row r="4" spans="1:8" ht="15.75" x14ac:dyDescent="0.25">
      <c r="A4" s="5"/>
      <c r="B4" s="5"/>
      <c r="C4" s="5"/>
      <c r="D4" s="6" t="s">
        <v>50</v>
      </c>
      <c r="F4" s="48" t="s">
        <v>56</v>
      </c>
      <c r="G4" s="49">
        <v>2</v>
      </c>
      <c r="H4" s="48"/>
    </row>
    <row r="5" spans="1:8" ht="15.75" x14ac:dyDescent="0.25">
      <c r="A5" s="5"/>
      <c r="B5" s="5"/>
      <c r="C5" s="5"/>
      <c r="D5" s="6" t="s">
        <v>1</v>
      </c>
      <c r="F5" s="48" t="s">
        <v>57</v>
      </c>
      <c r="G5" s="49">
        <v>3</v>
      </c>
      <c r="H5" s="48"/>
    </row>
    <row r="6" spans="1:8" ht="15.75" x14ac:dyDescent="0.25">
      <c r="A6" s="5"/>
      <c r="B6" s="5"/>
      <c r="C6" s="5"/>
      <c r="D6" s="5"/>
      <c r="F6" s="48" t="s">
        <v>66</v>
      </c>
      <c r="G6" s="49">
        <v>4</v>
      </c>
      <c r="H6" s="48"/>
    </row>
    <row r="7" spans="1:8" ht="21.75" customHeight="1" x14ac:dyDescent="0.25">
      <c r="A7" s="60" t="s">
        <v>2</v>
      </c>
      <c r="B7" s="60"/>
      <c r="C7" s="60"/>
      <c r="D7" s="60"/>
    </row>
    <row r="8" spans="1:8" ht="50.25" customHeight="1" x14ac:dyDescent="0.25">
      <c r="A8" s="61" t="s">
        <v>51</v>
      </c>
      <c r="B8" s="62"/>
      <c r="C8" s="62"/>
      <c r="D8" s="62"/>
    </row>
    <row r="9" spans="1:8" ht="7.5" customHeight="1" x14ac:dyDescent="0.25">
      <c r="A9" s="7"/>
      <c r="B9" s="7"/>
      <c r="C9" s="7"/>
      <c r="D9" s="8"/>
    </row>
    <row r="10" spans="1:8" ht="41.25" customHeight="1" x14ac:dyDescent="0.25">
      <c r="A10" s="9" t="s">
        <v>3</v>
      </c>
      <c r="B10" s="9" t="s">
        <v>4</v>
      </c>
      <c r="C10" s="9" t="s">
        <v>5</v>
      </c>
      <c r="D10" s="9" t="s">
        <v>6</v>
      </c>
    </row>
    <row r="11" spans="1:8" ht="15" x14ac:dyDescent="0.25">
      <c r="A11" s="10" t="s">
        <v>68</v>
      </c>
      <c r="B11" s="63">
        <v>111</v>
      </c>
      <c r="C11" s="66">
        <v>211</v>
      </c>
      <c r="D11" s="11">
        <f>SUM(D12:D14)</f>
        <v>0</v>
      </c>
    </row>
    <row r="12" spans="1:8" outlineLevel="1" x14ac:dyDescent="0.25">
      <c r="A12" s="12" t="s">
        <v>69</v>
      </c>
      <c r="B12" s="64"/>
      <c r="C12" s="67"/>
      <c r="D12" s="13"/>
    </row>
    <row r="13" spans="1:8" ht="15" customHeight="1" outlineLevel="1" x14ac:dyDescent="0.25">
      <c r="A13" s="12" t="s">
        <v>70</v>
      </c>
      <c r="B13" s="64"/>
      <c r="C13" s="67"/>
      <c r="D13" s="13"/>
    </row>
    <row r="14" spans="1:8" outlineLevel="1" x14ac:dyDescent="0.25">
      <c r="A14" s="12" t="s">
        <v>71</v>
      </c>
      <c r="B14" s="65"/>
      <c r="C14" s="68"/>
      <c r="D14" s="13"/>
    </row>
    <row r="15" spans="1:8" ht="15" x14ac:dyDescent="0.25">
      <c r="A15" s="10" t="s">
        <v>72</v>
      </c>
      <c r="B15" s="43">
        <v>119</v>
      </c>
      <c r="C15" s="44">
        <v>213</v>
      </c>
      <c r="D15" s="45">
        <f>ROUND(D11*30.2%,1)</f>
        <v>0</v>
      </c>
    </row>
    <row r="16" spans="1:8" ht="15" x14ac:dyDescent="0.25">
      <c r="A16" s="10" t="s">
        <v>7</v>
      </c>
      <c r="B16" s="59">
        <v>112</v>
      </c>
      <c r="C16" s="59">
        <v>212</v>
      </c>
      <c r="D16" s="11">
        <f t="shared" ref="D16" si="0">SUM(D17:D20)</f>
        <v>0</v>
      </c>
    </row>
    <row r="17" spans="1:4" outlineLevel="1" x14ac:dyDescent="0.25">
      <c r="A17" s="12" t="s">
        <v>8</v>
      </c>
      <c r="B17" s="59"/>
      <c r="C17" s="59"/>
      <c r="D17" s="13"/>
    </row>
    <row r="18" spans="1:4" outlineLevel="1" x14ac:dyDescent="0.25">
      <c r="A18" s="12" t="s">
        <v>9</v>
      </c>
      <c r="B18" s="59">
        <v>112</v>
      </c>
      <c r="C18" s="59">
        <v>226</v>
      </c>
      <c r="D18" s="13"/>
    </row>
    <row r="19" spans="1:4" outlineLevel="1" x14ac:dyDescent="0.25">
      <c r="A19" s="12" t="s">
        <v>10</v>
      </c>
      <c r="B19" s="59"/>
      <c r="C19" s="59"/>
      <c r="D19" s="13"/>
    </row>
    <row r="20" spans="1:4" ht="18.75" customHeight="1" outlineLevel="1" x14ac:dyDescent="0.25">
      <c r="A20" s="12" t="s">
        <v>11</v>
      </c>
      <c r="B20" s="59"/>
      <c r="C20" s="59"/>
      <c r="D20" s="13"/>
    </row>
    <row r="21" spans="1:4" ht="15" x14ac:dyDescent="0.25">
      <c r="A21" s="10" t="s">
        <v>12</v>
      </c>
      <c r="B21" s="69">
        <v>113</v>
      </c>
      <c r="C21" s="69">
        <v>226</v>
      </c>
      <c r="D21" s="11">
        <f t="shared" ref="D21" si="1">SUM(D22:D28)</f>
        <v>0</v>
      </c>
    </row>
    <row r="22" spans="1:4" outlineLevel="1" x14ac:dyDescent="0.25">
      <c r="A22" s="12" t="s">
        <v>13</v>
      </c>
      <c r="B22" s="70"/>
      <c r="C22" s="70"/>
      <c r="D22" s="13"/>
    </row>
    <row r="23" spans="1:4" outlineLevel="1" x14ac:dyDescent="0.25">
      <c r="A23" s="12" t="s">
        <v>14</v>
      </c>
      <c r="B23" s="70"/>
      <c r="C23" s="70"/>
      <c r="D23" s="13"/>
    </row>
    <row r="24" spans="1:4" outlineLevel="1" x14ac:dyDescent="0.25">
      <c r="A24" s="12" t="s">
        <v>15</v>
      </c>
      <c r="B24" s="70"/>
      <c r="C24" s="70"/>
      <c r="D24" s="13"/>
    </row>
    <row r="25" spans="1:4" ht="29.25" customHeight="1" outlineLevel="1" x14ac:dyDescent="0.25">
      <c r="A25" s="12" t="s">
        <v>16</v>
      </c>
      <c r="B25" s="70"/>
      <c r="C25" s="70"/>
      <c r="D25" s="13"/>
    </row>
    <row r="26" spans="1:4" ht="16.5" customHeight="1" outlineLevel="1" x14ac:dyDescent="0.25">
      <c r="A26" s="12" t="s">
        <v>28</v>
      </c>
      <c r="B26" s="71"/>
      <c r="C26" s="71"/>
      <c r="D26" s="13"/>
    </row>
    <row r="27" spans="1:4" ht="16.5" customHeight="1" outlineLevel="1" x14ac:dyDescent="0.25">
      <c r="A27" s="12" t="s">
        <v>29</v>
      </c>
      <c r="B27" s="71"/>
      <c r="C27" s="71"/>
      <c r="D27" s="13"/>
    </row>
    <row r="28" spans="1:4" ht="16.5" customHeight="1" outlineLevel="1" x14ac:dyDescent="0.25">
      <c r="A28" s="12" t="s">
        <v>30</v>
      </c>
      <c r="B28" s="72"/>
      <c r="C28" s="72"/>
      <c r="D28" s="13"/>
    </row>
    <row r="29" spans="1:4" ht="15" x14ac:dyDescent="0.25">
      <c r="A29" s="10" t="s">
        <v>73</v>
      </c>
      <c r="B29" s="69">
        <v>244</v>
      </c>
      <c r="C29" s="69">
        <v>225</v>
      </c>
      <c r="D29" s="11">
        <f t="shared" ref="D29" si="2">SUM(D30:D34)</f>
        <v>0</v>
      </c>
    </row>
    <row r="30" spans="1:4" outlineLevel="1" x14ac:dyDescent="0.25">
      <c r="A30" s="12" t="s">
        <v>78</v>
      </c>
      <c r="B30" s="70"/>
      <c r="C30" s="70"/>
      <c r="D30" s="14"/>
    </row>
    <row r="31" spans="1:4" outlineLevel="1" x14ac:dyDescent="0.25">
      <c r="A31" s="12" t="s">
        <v>75</v>
      </c>
      <c r="B31" s="70"/>
      <c r="C31" s="70"/>
      <c r="D31" s="14"/>
    </row>
    <row r="32" spans="1:4" outlineLevel="1" x14ac:dyDescent="0.25">
      <c r="A32" s="12" t="s">
        <v>43</v>
      </c>
      <c r="B32" s="70"/>
      <c r="C32" s="70"/>
      <c r="D32" s="14"/>
    </row>
    <row r="33" spans="1:4" outlineLevel="1" x14ac:dyDescent="0.25">
      <c r="A33" s="12" t="s">
        <v>74</v>
      </c>
      <c r="B33" s="70"/>
      <c r="C33" s="70"/>
      <c r="D33" s="14"/>
    </row>
    <row r="34" spans="1:4" outlineLevel="1" x14ac:dyDescent="0.25">
      <c r="A34" s="12" t="s">
        <v>44</v>
      </c>
      <c r="B34" s="73"/>
      <c r="C34" s="73"/>
      <c r="D34" s="14"/>
    </row>
    <row r="35" spans="1:4" ht="15" x14ac:dyDescent="0.25">
      <c r="A35" s="10" t="s">
        <v>76</v>
      </c>
      <c r="B35" s="69">
        <v>244</v>
      </c>
      <c r="C35" s="69">
        <v>226</v>
      </c>
      <c r="D35" s="11">
        <f>SUM(D36:D47)</f>
        <v>0</v>
      </c>
    </row>
    <row r="36" spans="1:4" outlineLevel="1" x14ac:dyDescent="0.25">
      <c r="A36" s="12" t="s">
        <v>33</v>
      </c>
      <c r="B36" s="70"/>
      <c r="C36" s="70"/>
      <c r="D36" s="15"/>
    </row>
    <row r="37" spans="1:4" outlineLevel="1" x14ac:dyDescent="0.25">
      <c r="A37" s="12" t="s">
        <v>17</v>
      </c>
      <c r="B37" s="70"/>
      <c r="C37" s="70"/>
      <c r="D37" s="15"/>
    </row>
    <row r="38" spans="1:4" outlineLevel="1" x14ac:dyDescent="0.25">
      <c r="A38" s="12" t="s">
        <v>32</v>
      </c>
      <c r="B38" s="70"/>
      <c r="C38" s="70"/>
      <c r="D38" s="15"/>
    </row>
    <row r="39" spans="1:4" outlineLevel="1" x14ac:dyDescent="0.25">
      <c r="A39" s="12" t="s">
        <v>18</v>
      </c>
      <c r="B39" s="70"/>
      <c r="C39" s="70"/>
      <c r="D39" s="15"/>
    </row>
    <row r="40" spans="1:4" outlineLevel="1" x14ac:dyDescent="0.25">
      <c r="A40" s="12" t="s">
        <v>34</v>
      </c>
      <c r="B40" s="70"/>
      <c r="C40" s="70"/>
      <c r="D40" s="15"/>
    </row>
    <row r="41" spans="1:4" ht="28.5" outlineLevel="1" x14ac:dyDescent="0.25">
      <c r="A41" s="12" t="s">
        <v>35</v>
      </c>
      <c r="B41" s="70"/>
      <c r="C41" s="70"/>
      <c r="D41" s="15"/>
    </row>
    <row r="42" spans="1:4" outlineLevel="1" x14ac:dyDescent="0.25">
      <c r="A42" s="12" t="s">
        <v>36</v>
      </c>
      <c r="B42" s="70"/>
      <c r="C42" s="70"/>
      <c r="D42" s="14"/>
    </row>
    <row r="43" spans="1:4" outlineLevel="1" x14ac:dyDescent="0.25">
      <c r="A43" s="12" t="s">
        <v>37</v>
      </c>
      <c r="B43" s="70"/>
      <c r="C43" s="70"/>
      <c r="D43" s="14"/>
    </row>
    <row r="44" spans="1:4" ht="15.75" customHeight="1" outlineLevel="1" x14ac:dyDescent="0.25">
      <c r="A44" s="12" t="s">
        <v>38</v>
      </c>
      <c r="B44" s="70"/>
      <c r="C44" s="70"/>
      <c r="D44" s="13"/>
    </row>
    <row r="45" spans="1:4" ht="15" customHeight="1" outlineLevel="1" x14ac:dyDescent="0.25">
      <c r="A45" s="12" t="s">
        <v>39</v>
      </c>
      <c r="B45" s="70"/>
      <c r="C45" s="70"/>
      <c r="D45" s="13"/>
    </row>
    <row r="46" spans="1:4" ht="15.75" customHeight="1" outlineLevel="1" x14ac:dyDescent="0.25">
      <c r="A46" s="12" t="s">
        <v>19</v>
      </c>
      <c r="B46" s="70"/>
      <c r="C46" s="70"/>
      <c r="D46" s="13"/>
    </row>
    <row r="47" spans="1:4" ht="15" customHeight="1" outlineLevel="1" x14ac:dyDescent="0.25">
      <c r="A47" s="12" t="s">
        <v>40</v>
      </c>
      <c r="B47" s="73"/>
      <c r="C47" s="73"/>
      <c r="D47" s="13"/>
    </row>
    <row r="48" spans="1:4" ht="15" x14ac:dyDescent="0.25">
      <c r="A48" s="10" t="s">
        <v>46</v>
      </c>
      <c r="B48" s="59">
        <v>340</v>
      </c>
      <c r="C48" s="59">
        <v>296</v>
      </c>
      <c r="D48" s="11">
        <f>SUM(D49:D49)</f>
        <v>0</v>
      </c>
    </row>
    <row r="49" spans="1:8" outlineLevel="1" x14ac:dyDescent="0.25">
      <c r="A49" s="23" t="s">
        <v>47</v>
      </c>
      <c r="B49" s="59"/>
      <c r="C49" s="59"/>
      <c r="D49" s="13"/>
    </row>
    <row r="50" spans="1:8" ht="15" x14ac:dyDescent="0.25">
      <c r="A50" s="10" t="s">
        <v>20</v>
      </c>
      <c r="B50" s="59">
        <v>852</v>
      </c>
      <c r="C50" s="59">
        <v>291</v>
      </c>
      <c r="D50" s="11">
        <f>SUM(D51:D52)</f>
        <v>0</v>
      </c>
    </row>
    <row r="51" spans="1:8" ht="17.25" customHeight="1" outlineLevel="1" x14ac:dyDescent="0.25">
      <c r="A51" s="23" t="s">
        <v>48</v>
      </c>
      <c r="B51" s="59"/>
      <c r="C51" s="59"/>
      <c r="D51" s="13"/>
    </row>
    <row r="52" spans="1:8" ht="18" customHeight="1" outlineLevel="1" x14ac:dyDescent="0.25">
      <c r="A52" s="23" t="s">
        <v>67</v>
      </c>
      <c r="B52" s="24">
        <v>853</v>
      </c>
      <c r="C52" s="24">
        <v>291</v>
      </c>
      <c r="D52" s="13"/>
    </row>
    <row r="53" spans="1:8" ht="18.75" customHeight="1" x14ac:dyDescent="0.25">
      <c r="A53" s="10" t="s">
        <v>21</v>
      </c>
      <c r="B53" s="59">
        <v>244</v>
      </c>
      <c r="C53" s="59">
        <v>310</v>
      </c>
      <c r="D53" s="11">
        <f>SUM(D54:D57)</f>
        <v>0</v>
      </c>
    </row>
    <row r="54" spans="1:8" ht="16.5" customHeight="1" outlineLevel="1" x14ac:dyDescent="0.25">
      <c r="A54" s="12" t="s">
        <v>41</v>
      </c>
      <c r="B54" s="59"/>
      <c r="C54" s="59"/>
      <c r="D54" s="13"/>
    </row>
    <row r="55" spans="1:8" outlineLevel="1" x14ac:dyDescent="0.25">
      <c r="A55" s="12" t="s">
        <v>22</v>
      </c>
      <c r="B55" s="59"/>
      <c r="C55" s="59"/>
      <c r="D55" s="13"/>
    </row>
    <row r="56" spans="1:8" outlineLevel="1" x14ac:dyDescent="0.25">
      <c r="A56" s="12" t="s">
        <v>42</v>
      </c>
      <c r="B56" s="59"/>
      <c r="C56" s="59"/>
      <c r="D56" s="13"/>
    </row>
    <row r="57" spans="1:8" outlineLevel="1" x14ac:dyDescent="0.25">
      <c r="A57" s="12" t="s">
        <v>23</v>
      </c>
      <c r="B57" s="59"/>
      <c r="C57" s="59"/>
      <c r="D57" s="13"/>
    </row>
    <row r="58" spans="1:8" ht="15" x14ac:dyDescent="0.25">
      <c r="A58" s="10" t="s">
        <v>24</v>
      </c>
      <c r="B58" s="59">
        <v>244</v>
      </c>
      <c r="C58" s="51">
        <v>346</v>
      </c>
      <c r="D58" s="11">
        <f>SUM(D59:D61)</f>
        <v>0</v>
      </c>
    </row>
    <row r="59" spans="1:8" outlineLevel="1" x14ac:dyDescent="0.25">
      <c r="A59" s="16" t="s">
        <v>25</v>
      </c>
      <c r="B59" s="59"/>
      <c r="C59" s="52"/>
      <c r="D59" s="13"/>
    </row>
    <row r="60" spans="1:8" outlineLevel="1" x14ac:dyDescent="0.25">
      <c r="A60" s="16" t="s">
        <v>77</v>
      </c>
      <c r="B60" s="59"/>
      <c r="C60" s="52"/>
      <c r="D60" s="13"/>
    </row>
    <row r="61" spans="1:8" ht="15.75" customHeight="1" outlineLevel="1" x14ac:dyDescent="0.25">
      <c r="A61" s="16" t="s">
        <v>31</v>
      </c>
      <c r="B61" s="59"/>
      <c r="C61" s="53"/>
      <c r="D61" s="13"/>
      <c r="F61" s="29"/>
      <c r="G61" s="34" t="s">
        <v>61</v>
      </c>
      <c r="H61" s="31"/>
    </row>
    <row r="62" spans="1:8" ht="15" x14ac:dyDescent="0.25">
      <c r="A62" s="10" t="s">
        <v>26</v>
      </c>
      <c r="B62" s="11"/>
      <c r="C62" s="11"/>
      <c r="D62" s="11">
        <f>D11+D15+D16+D21+D35+D50+D53+D58+D29+D48</f>
        <v>0</v>
      </c>
      <c r="F62" s="30"/>
      <c r="G62" s="35">
        <f>D62</f>
        <v>0</v>
      </c>
      <c r="H62" s="36" t="s">
        <v>62</v>
      </c>
    </row>
    <row r="63" spans="1:8" s="4" customFormat="1" ht="16.5" customHeight="1" x14ac:dyDescent="0.25">
      <c r="A63" s="25" t="s">
        <v>58</v>
      </c>
      <c r="B63" s="54">
        <v>0.05</v>
      </c>
      <c r="C63" s="54"/>
      <c r="D63" s="26">
        <f>ROUND((B65-B64)*B63,0)</f>
        <v>0</v>
      </c>
      <c r="F63" s="32" t="s">
        <v>63</v>
      </c>
      <c r="G63" s="37">
        <f>D62+D63+B64</f>
        <v>0</v>
      </c>
      <c r="H63" s="38" t="s">
        <v>64</v>
      </c>
    </row>
    <row r="64" spans="1:8" s="4" customFormat="1" ht="13.5" customHeight="1" x14ac:dyDescent="0.25">
      <c r="A64" s="27" t="s">
        <v>59</v>
      </c>
      <c r="B64" s="55">
        <f>IF(A69,ROUND(B65/120*20,2),0)</f>
        <v>0</v>
      </c>
      <c r="C64" s="56"/>
      <c r="D64" s="57"/>
      <c r="F64" s="33"/>
      <c r="G64" s="39">
        <f>G63-B65</f>
        <v>0</v>
      </c>
      <c r="H64" s="40" t="s">
        <v>65</v>
      </c>
    </row>
    <row r="65" spans="1:4" ht="18.75" x14ac:dyDescent="0.25">
      <c r="A65" s="27" t="s">
        <v>60</v>
      </c>
      <c r="B65" s="58"/>
      <c r="C65" s="58"/>
      <c r="D65" s="58"/>
    </row>
    <row r="66" spans="1:4" ht="18.75" x14ac:dyDescent="0.25">
      <c r="A66" s="28"/>
      <c r="B66" s="41"/>
      <c r="C66" s="41"/>
      <c r="D66" s="41"/>
    </row>
    <row r="68" spans="1:4" ht="15" x14ac:dyDescent="0.25">
      <c r="A68" s="17" t="s">
        <v>45</v>
      </c>
      <c r="B68" s="50"/>
      <c r="C68" s="50"/>
      <c r="D68" s="50"/>
    </row>
    <row r="69" spans="1:4" s="4" customFormat="1" ht="15" hidden="1" x14ac:dyDescent="0.25">
      <c r="A69" s="42" t="b">
        <v>1</v>
      </c>
      <c r="D69" s="18"/>
    </row>
    <row r="70" spans="1:4" x14ac:dyDescent="0.25">
      <c r="B70" s="19"/>
      <c r="C70" s="20"/>
      <c r="D70" s="20"/>
    </row>
    <row r="71" spans="1:4" x14ac:dyDescent="0.25">
      <c r="A71" s="21" t="s">
        <v>27</v>
      </c>
      <c r="B71" s="22"/>
      <c r="C71" s="22"/>
      <c r="D71" s="22"/>
    </row>
    <row r="72" spans="1:4" ht="110.25" customHeight="1" x14ac:dyDescent="0.25">
      <c r="A72" s="74" t="s">
        <v>79</v>
      </c>
      <c r="B72" s="74"/>
      <c r="C72" s="74"/>
      <c r="D72" s="74"/>
    </row>
  </sheetData>
  <mergeCells count="27">
    <mergeCell ref="A72:D72"/>
    <mergeCell ref="B50:B51"/>
    <mergeCell ref="C50:C51"/>
    <mergeCell ref="B58:B61"/>
    <mergeCell ref="C53:C57"/>
    <mergeCell ref="B53:B57"/>
    <mergeCell ref="B48:B49"/>
    <mergeCell ref="C48:C49"/>
    <mergeCell ref="B18:B20"/>
    <mergeCell ref="C18:C20"/>
    <mergeCell ref="A7:D7"/>
    <mergeCell ref="A8:D8"/>
    <mergeCell ref="B16:B17"/>
    <mergeCell ref="C16:C17"/>
    <mergeCell ref="B11:B14"/>
    <mergeCell ref="C11:C14"/>
    <mergeCell ref="B21:B28"/>
    <mergeCell ref="C21:C28"/>
    <mergeCell ref="B29:B34"/>
    <mergeCell ref="C29:C34"/>
    <mergeCell ref="B35:B47"/>
    <mergeCell ref="C35:C47"/>
    <mergeCell ref="B68:D68"/>
    <mergeCell ref="C58:C61"/>
    <mergeCell ref="B63:C63"/>
    <mergeCell ref="B64:D64"/>
    <mergeCell ref="B65:D65"/>
  </mergeCells>
  <conditionalFormatting sqref="D35:D43 D29:D31 D21">
    <cfRule type="cellIs" dxfId="10" priority="70" operator="equal">
      <formula>0</formula>
    </cfRule>
  </conditionalFormatting>
  <conditionalFormatting sqref="D58">
    <cfRule type="cellIs" dxfId="9" priority="35" operator="equal">
      <formula>0</formula>
    </cfRule>
  </conditionalFormatting>
  <conditionalFormatting sqref="D32:D34">
    <cfRule type="cellIs" dxfId="8" priority="34" operator="equal">
      <formula>0</formula>
    </cfRule>
  </conditionalFormatting>
  <conditionalFormatting sqref="D16">
    <cfRule type="cellIs" dxfId="7" priority="32" operator="equal">
      <formula>0</formula>
    </cfRule>
  </conditionalFormatting>
  <conditionalFormatting sqref="D53">
    <cfRule type="cellIs" dxfId="6" priority="28" operator="equal">
      <formula>0</formula>
    </cfRule>
  </conditionalFormatting>
  <conditionalFormatting sqref="D50">
    <cfRule type="cellIs" dxfId="5" priority="36" operator="equal">
      <formula>0</formula>
    </cfRule>
  </conditionalFormatting>
  <conditionalFormatting sqref="D48">
    <cfRule type="cellIs" dxfId="4" priority="13" operator="equal">
      <formula>0</formula>
    </cfRule>
  </conditionalFormatting>
  <conditionalFormatting sqref="B64">
    <cfRule type="cellIs" dxfId="3" priority="4" operator="equal">
      <formula>0</formula>
    </cfRule>
  </conditionalFormatting>
  <conditionalFormatting sqref="D63">
    <cfRule type="cellIs" dxfId="2" priority="5" operator="equal">
      <formula>0</formula>
    </cfRule>
  </conditionalFormatting>
  <conditionalFormatting sqref="D11">
    <cfRule type="cellIs" dxfId="1" priority="2" operator="equal">
      <formula>0</formula>
    </cfRule>
  </conditionalFormatting>
  <conditionalFormatting sqref="D15">
    <cfRule type="cellIs" dxfId="0" priority="1" operator="equal">
      <formula>0</formula>
    </cfRule>
  </conditionalFormatting>
  <pageMargins left="0.11811023622047245" right="0.31496062992125984" top="0.15748031496062992" bottom="0.15748031496062992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НДС">
                <anchor moveWithCells="1">
                  <from>
                    <xdr:col>0</xdr:col>
                    <xdr:colOff>2743200</xdr:colOff>
                    <xdr:row>62</xdr:row>
                    <xdr:rowOff>190500</xdr:rowOff>
                  </from>
                  <to>
                    <xdr:col>0</xdr:col>
                    <xdr:colOff>3200400</xdr:colOff>
                    <xdr:row>64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2025-07-11T03:49:01Z</dcterms:modified>
  <cp:category/>
  <cp:contentStatus/>
</cp:coreProperties>
</file>